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<sst xmlns="http://schemas.openxmlformats.org/spreadsheetml/2006/main" count="90" uniqueCount="75">
  <si>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r>
      <rPr>
        <b/>
        <sz val="8"/>
        <rFont val="Arial"/>
        <family val="2"/>
      </rPr>
      <t xml:space="preserve">Typ </t>
    </r>
    <r>
      <rPr>
        <sz val="8"/>
        <rFont val="Arial"/>
        <family val="2"/>
      </rPr>
      <t>szkoły:</t>
    </r>
    <r>
      <rPr>
        <b/>
        <sz val="8"/>
        <rFont val="Arial"/>
        <family val="2"/>
      </rPr>
      <t xml:space="preserve"> Technikum  -  5 </t>
    </r>
    <r>
      <rPr>
        <sz val="8"/>
        <rFont val="Arial"/>
        <family val="2"/>
      </rPr>
      <t>-letni okres nauczania</t>
    </r>
    <r>
      <rPr>
        <b/>
        <sz val="8"/>
        <rFont val="Arial"/>
        <family val="2"/>
      </rPr>
      <t xml:space="preserve"> </t>
    </r>
  </si>
  <si>
    <t>Zawód: Technik mechatronik   symbol: 311410</t>
  </si>
  <si>
    <t>Podbudowa programowa: Szkoła Podstawowa</t>
  </si>
  <si>
    <t>Przedmiot rozszerzony: matematyka</t>
  </si>
  <si>
    <t>K1</t>
  </si>
  <si>
    <t>ELM.03. Montaż, uruchamianie i konserwacja urządzeń i systemów mechatronicznych</t>
  </si>
  <si>
    <t>K2</t>
  </si>
  <si>
    <t xml:space="preserve">ELM.06. Eksploatacja i programowanie urządzeń i systemów mechatronicznych 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</si>
  <si>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</si>
  <si>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</si>
  <si>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</si>
  <si>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</si>
  <si>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</si>
  <si>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</si>
  <si>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</si>
  <si>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 xml:space="preserve">Liczba godzin tygodniowo </t>
  </si>
  <si>
    <t>2023/2024</t>
  </si>
  <si>
    <t>Semestr</t>
  </si>
  <si>
    <t>I</t>
  </si>
  <si>
    <t>II</t>
  </si>
  <si>
    <t>Przedmioty ogólnokształcące</t>
  </si>
  <si>
    <t>Język polski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</si>
  <si>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</si>
  <si>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</si>
  <si>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</si>
  <si>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</si>
  <si>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</si>
  <si>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</si>
  <si>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</si>
  <si>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</si>
  <si>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</si>
  <si>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</si>
  <si>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</si>
  <si>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</si>
  <si>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Łączna liczba godzin</t>
  </si>
  <si>
    <t>Przedmioty w kształceniu zawodowym teoretycznym</t>
  </si>
  <si>
    <t>Bezpieczeństwo i higiena pracy</t>
  </si>
  <si>
    <t xml:space="preserve">Elektrotechnika i elektronika </t>
  </si>
  <si>
    <t xml:space="preserve">Podstawy mechatroniki </t>
  </si>
  <si>
    <t xml:space="preserve">Podstawy technologii i konstrukcji mechanicznych   </t>
  </si>
  <si>
    <t xml:space="preserve">Urządzenia i systemy elektryczne i elektroniczne   </t>
  </si>
  <si>
    <t xml:space="preserve">Urządzenia i systemy mechatroniczne </t>
  </si>
  <si>
    <t xml:space="preserve">Rysunek techniczny  </t>
  </si>
  <si>
    <t>Język obcy w branży mechatronicznej</t>
  </si>
  <si>
    <t>Przedmioty w kształceniu zawodowym  praktycznym</t>
  </si>
  <si>
    <t xml:space="preserve">Montaż i pomiary elementów elektrycznych i elektronicznych </t>
  </si>
  <si>
    <t xml:space="preserve">Montaż i pomiary elementów i podzespołów mechatronicznych </t>
  </si>
  <si>
    <t xml:space="preserve">Technologie i konstrukcje mechaniczne </t>
  </si>
  <si>
    <t xml:space="preserve">Montaż i obsługa urządzeń i systemów mechatronicznych </t>
  </si>
  <si>
    <t xml:space="preserve">Podstawy programowania </t>
  </si>
  <si>
    <t xml:space="preserve">Programowanie urządzeń mechatronicznych </t>
  </si>
  <si>
    <t xml:space="preserve">Diagnostyka i naprawa urządzeń mechatronicznych </t>
  </si>
  <si>
    <t>Łączna liczba godzin kształcenia zawodowego</t>
  </si>
  <si>
    <t>Tygodniowy wymiar godzin obowiązkowych zajęć edukacyjnych</t>
  </si>
  <si>
    <t>przedmioty dodatkowe</t>
  </si>
  <si>
    <t>Religia</t>
  </si>
  <si>
    <t xml:space="preserve">Doradztwo zawodowe </t>
  </si>
  <si>
    <t>2h w każdej klasie</t>
  </si>
  <si>
    <t>Godziny organu prowadzącego - matematyka</t>
  </si>
  <si>
    <t>Wychowanie do życia w rodzinie</t>
  </si>
  <si>
    <t>Praktyki zawodowe w III (4 tygodnie) i IV klasie (4 tygodnie) zgodnie z podstawą programową</t>
  </si>
  <si>
    <t>Egzamin potwierdzający drugą kwalifikację (K2) odbywa się pod koniec pierwszego półrocza klasy V</t>
  </si>
  <si>
    <t>Egzamin potwierdzający pierwszą kwalifikację (K1) odbywa się pod koniec  klasy III</t>
  </si>
  <si>
    <t>2024/2025</t>
  </si>
  <si>
    <t>Muzyka</t>
  </si>
  <si>
    <t>2025/2026</t>
  </si>
  <si>
    <t>2026/2027</t>
  </si>
  <si>
    <t>Język angielski</t>
  </si>
  <si>
    <t>Język niemiecki</t>
  </si>
  <si>
    <t>Godziny d/d dyrektora -robotyka</t>
  </si>
  <si>
    <t>Historia i teraźniejszość</t>
  </si>
  <si>
    <t>Szkolny plan nauczania kl. 1 TM- rok szkolny 2023/2024</t>
  </si>
  <si>
    <t>2027/2028</t>
  </si>
  <si>
    <t>Biznes i zarządzanie</t>
  </si>
  <si>
    <t>Godziny d/d dyrektora - kompetencje matematyczne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</si>
</sst>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51" applyFont="1" applyFill="1" applyBorder="1" applyProtection="1">
      <alignment/>
      <protection/>
    </xf>
    <xf numFmtId="0" fontId="3" fillId="0" borderId="0" xfId="51" applyFont="1" applyFill="1" applyBorder="1" applyProtection="1">
      <alignment/>
      <protection/>
    </xf>
    <xf numFmtId="0" fontId="3" fillId="0" borderId="11" xfId="51" applyFont="1" applyFill="1" applyBorder="1" applyProtection="1">
      <alignment/>
      <protection/>
    </xf>
    <xf numFmtId="0" fontId="4" fillId="0" borderId="1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3" fillId="0" borderId="0" xfId="51" applyFont="1" applyFill="1" applyBorder="1" applyAlignment="1" applyProtection="1">
      <alignment/>
      <protection/>
    </xf>
    <xf numFmtId="0" fontId="3" fillId="0" borderId="11" xfId="51" applyFont="1" applyFill="1" applyBorder="1" applyAlignment="1" applyProtection="1">
      <alignment/>
      <protection/>
    </xf>
    <xf numFmtId="0" fontId="5" fillId="0" borderId="10" xfId="5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33" borderId="12" xfId="51" applyFont="1" applyFill="1" applyBorder="1" applyAlignment="1">
      <alignment horizontal="center"/>
      <protection/>
    </xf>
    <xf numFmtId="0" fontId="6" fillId="34" borderId="13" xfId="5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 applyProtection="1">
      <alignment vertical="center" wrapText="1"/>
      <protection/>
    </xf>
    <xf numFmtId="0" fontId="6" fillId="34" borderId="13" xfId="51" applyFont="1" applyFill="1" applyBorder="1" applyAlignment="1" applyProtection="1">
      <alignment horizontal="center" vertical="center"/>
      <protection locked="0"/>
    </xf>
    <xf numFmtId="0" fontId="6" fillId="34" borderId="14" xfId="51" applyFont="1" applyFill="1" applyBorder="1" applyAlignment="1" applyProtection="1">
      <alignment horizontal="center" vertical="center"/>
      <protection locked="0"/>
    </xf>
    <xf numFmtId="0" fontId="6" fillId="34" borderId="15" xfId="51" applyFont="1" applyFill="1" applyBorder="1" applyAlignment="1" applyProtection="1">
      <alignment horizontal="center" vertical="center"/>
      <protection locked="0"/>
    </xf>
    <xf numFmtId="0" fontId="6" fillId="34" borderId="16" xfId="51" applyFont="1" applyFill="1" applyBorder="1" applyAlignment="1" applyProtection="1">
      <alignment horizontal="center" vertical="center"/>
      <protection locked="0"/>
    </xf>
    <xf numFmtId="0" fontId="6" fillId="34" borderId="17" xfId="51" applyFont="1" applyFill="1" applyBorder="1" applyAlignment="1" applyProtection="1">
      <alignment horizontal="center" vertical="center"/>
      <protection/>
    </xf>
    <xf numFmtId="0" fontId="6" fillId="34" borderId="18" xfId="51" applyFont="1" applyFill="1" applyBorder="1" applyAlignment="1" applyProtection="1">
      <alignment vertical="center" wrapText="1"/>
      <protection/>
    </xf>
    <xf numFmtId="0" fontId="6" fillId="34" borderId="17" xfId="51" applyFont="1" applyFill="1" applyBorder="1" applyAlignment="1" applyProtection="1">
      <alignment horizontal="center" vertical="center"/>
      <protection locked="0"/>
    </xf>
    <xf numFmtId="0" fontId="6" fillId="34" borderId="18" xfId="51" applyFont="1" applyFill="1" applyBorder="1" applyAlignment="1" applyProtection="1">
      <alignment horizontal="center" vertical="center"/>
      <protection locked="0"/>
    </xf>
    <xf numFmtId="0" fontId="6" fillId="34" borderId="19" xfId="51" applyFont="1" applyFill="1" applyBorder="1" applyAlignment="1" applyProtection="1">
      <alignment horizontal="center" vertical="center"/>
      <protection locked="0"/>
    </xf>
    <xf numFmtId="0" fontId="6" fillId="34" borderId="20" xfId="51" applyFont="1" applyFill="1" applyBorder="1" applyAlignment="1" applyProtection="1">
      <alignment horizontal="center" vertical="center"/>
      <protection locked="0"/>
    </xf>
    <xf numFmtId="0" fontId="6" fillId="34" borderId="21" xfId="51" applyFont="1" applyFill="1" applyBorder="1" applyAlignment="1" applyProtection="1">
      <alignment horizontal="center" vertical="center"/>
      <protection locked="0"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vertical="center" wrapText="1"/>
      <protection/>
    </xf>
    <xf numFmtId="0" fontId="6" fillId="34" borderId="22" xfId="51" applyFont="1" applyFill="1" applyBorder="1" applyAlignment="1" applyProtection="1">
      <alignment horizontal="center" vertical="center"/>
      <protection locked="0"/>
    </xf>
    <xf numFmtId="0" fontId="6" fillId="34" borderId="23" xfId="51" applyFont="1" applyFill="1" applyBorder="1" applyAlignment="1" applyProtection="1">
      <alignment horizontal="center" vertical="center"/>
      <protection locked="0"/>
    </xf>
    <xf numFmtId="0" fontId="6" fillId="34" borderId="24" xfId="51" applyFont="1" applyFill="1" applyBorder="1" applyAlignment="1" applyProtection="1">
      <alignment horizontal="center" vertical="center"/>
      <protection locked="0"/>
    </xf>
    <xf numFmtId="0" fontId="6" fillId="34" borderId="25" xfId="51" applyFont="1" applyFill="1" applyBorder="1" applyAlignment="1" applyProtection="1">
      <alignment horizontal="center" vertical="center"/>
      <protection locked="0"/>
    </xf>
    <xf numFmtId="0" fontId="7" fillId="35" borderId="26" xfId="51" applyNumberFormat="1" applyFont="1" applyFill="1" applyBorder="1" applyAlignment="1" applyProtection="1">
      <alignment horizontal="center" vertical="center"/>
      <protection/>
    </xf>
    <xf numFmtId="0" fontId="7" fillId="33" borderId="27" xfId="51" applyNumberFormat="1" applyFont="1" applyFill="1" applyBorder="1" applyAlignment="1" applyProtection="1">
      <alignment horizontal="center" vertical="center"/>
      <protection/>
    </xf>
    <xf numFmtId="0" fontId="6" fillId="0" borderId="22" xfId="51" applyFont="1" applyFill="1" applyBorder="1" applyAlignment="1" applyProtection="1">
      <alignment horizontal="center" vertical="center"/>
      <protection locked="0"/>
    </xf>
    <xf numFmtId="0" fontId="6" fillId="0" borderId="23" xfId="51" applyFont="1" applyFill="1" applyBorder="1" applyAlignment="1" applyProtection="1">
      <alignment vertical="center" wrapText="1"/>
      <protection locked="0"/>
    </xf>
    <xf numFmtId="0" fontId="6" fillId="0" borderId="23" xfId="51" applyFont="1" applyFill="1" applyBorder="1" applyAlignment="1" applyProtection="1">
      <alignment horizontal="center" vertical="center"/>
      <protection locked="0"/>
    </xf>
    <xf numFmtId="0" fontId="6" fillId="0" borderId="25" xfId="51" applyFont="1" applyFill="1" applyBorder="1" applyAlignment="1" applyProtection="1">
      <alignment horizontal="center" vertical="center"/>
      <protection locked="0"/>
    </xf>
    <xf numFmtId="0" fontId="7" fillId="35" borderId="28" xfId="51" applyNumberFormat="1" applyFont="1" applyFill="1" applyBorder="1" applyAlignment="1" applyProtection="1">
      <alignment horizontal="center" vertical="center"/>
      <protection/>
    </xf>
    <xf numFmtId="0" fontId="7" fillId="33" borderId="29" xfId="51" applyNumberFormat="1" applyFont="1" applyFill="1" applyBorder="1" applyAlignment="1" applyProtection="1">
      <alignment horizontal="center" vertical="center"/>
      <protection/>
    </xf>
    <xf numFmtId="0" fontId="6" fillId="0" borderId="30" xfId="51" applyFont="1" applyFill="1" applyBorder="1" applyAlignment="1" applyProtection="1">
      <alignment horizontal="center" vertical="center" wrapText="1"/>
      <protection/>
    </xf>
    <xf numFmtId="0" fontId="6" fillId="0" borderId="31" xfId="51" applyFont="1" applyFill="1" applyBorder="1" applyAlignment="1" applyProtection="1">
      <alignment horizontal="left" vertical="center"/>
      <protection/>
    </xf>
    <xf numFmtId="0" fontId="8" fillId="0" borderId="30" xfId="51" applyFont="1" applyFill="1" applyBorder="1" applyAlignment="1" applyProtection="1">
      <alignment horizontal="center" vertical="center"/>
      <protection/>
    </xf>
    <xf numFmtId="0" fontId="8" fillId="0" borderId="31" xfId="51" applyFont="1" applyFill="1" applyBorder="1" applyAlignment="1" applyProtection="1">
      <alignment horizontal="center" vertical="center"/>
      <protection/>
    </xf>
    <xf numFmtId="0" fontId="6" fillId="0" borderId="30" xfId="51" applyFont="1" applyFill="1" applyBorder="1" applyAlignment="1" applyProtection="1">
      <alignment horizontal="center" vertical="center"/>
      <protection/>
    </xf>
    <xf numFmtId="0" fontId="6" fillId="0" borderId="31" xfId="51" applyFont="1" applyFill="1" applyBorder="1" applyAlignment="1" applyProtection="1">
      <alignment horizontal="center" vertical="center"/>
      <protection/>
    </xf>
    <xf numFmtId="0" fontId="6" fillId="0" borderId="17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Fill="1" applyBorder="1" applyAlignment="1" applyProtection="1">
      <alignment horizontal="left" vertical="center"/>
      <protection/>
    </xf>
    <xf numFmtId="0" fontId="8" fillId="0" borderId="17" xfId="51" applyFont="1" applyFill="1" applyBorder="1" applyAlignment="1" applyProtection="1">
      <alignment horizontal="center" vertical="center"/>
      <protection/>
    </xf>
    <xf numFmtId="0" fontId="8" fillId="0" borderId="18" xfId="51" applyFont="1" applyFill="1" applyBorder="1" applyAlignment="1" applyProtection="1">
      <alignment horizontal="center" vertical="center"/>
      <protection/>
    </xf>
    <xf numFmtId="0" fontId="6" fillId="0" borderId="17" xfId="51" applyFont="1" applyFill="1" applyBorder="1" applyAlignment="1" applyProtection="1">
      <alignment horizontal="center" vertical="center"/>
      <protection/>
    </xf>
    <xf numFmtId="0" fontId="6" fillId="0" borderId="18" xfId="51" applyFont="1" applyFill="1" applyBorder="1" applyAlignment="1" applyProtection="1">
      <alignment horizontal="center" vertical="center"/>
      <protection/>
    </xf>
    <xf numFmtId="0" fontId="6" fillId="0" borderId="18" xfId="51" applyFont="1" applyFill="1" applyBorder="1" applyAlignment="1" applyProtection="1">
      <alignment horizontal="left" vertical="center" wrapText="1"/>
      <protection/>
    </xf>
    <xf numFmtId="0" fontId="6" fillId="0" borderId="22" xfId="51" applyFont="1" applyFill="1" applyBorder="1" applyAlignment="1" applyProtection="1">
      <alignment horizontal="center" vertical="center" wrapText="1"/>
      <protection/>
    </xf>
    <xf numFmtId="0" fontId="6" fillId="0" borderId="23" xfId="51" applyFont="1" applyFill="1" applyBorder="1" applyAlignment="1" applyProtection="1">
      <alignment horizontal="left" vertical="center" wrapText="1"/>
      <protection/>
    </xf>
    <xf numFmtId="0" fontId="6" fillId="0" borderId="22" xfId="51" applyFont="1" applyFill="1" applyBorder="1" applyAlignment="1" applyProtection="1">
      <alignment horizontal="center" vertical="center"/>
      <protection/>
    </xf>
    <xf numFmtId="0" fontId="6" fillId="0" borderId="23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35" borderId="32" xfId="51" applyNumberFormat="1" applyFont="1" applyFill="1" applyBorder="1" applyAlignment="1" applyProtection="1">
      <alignment horizontal="center" vertical="center"/>
      <protection/>
    </xf>
    <xf numFmtId="0" fontId="6" fillId="33" borderId="29" xfId="51" applyNumberFormat="1" applyFont="1" applyFill="1" applyBorder="1" applyAlignment="1" applyProtection="1">
      <alignment horizontal="center" vertical="center"/>
      <protection/>
    </xf>
    <xf numFmtId="0" fontId="0" fillId="34" borderId="0" xfId="52" applyFont="1" applyFill="1" applyBorder="1" applyAlignment="1" applyProtection="1">
      <alignment vertical="center" wrapText="1"/>
      <protection locked="0"/>
    </xf>
    <xf numFmtId="0" fontId="7" fillId="0" borderId="17" xfId="51" applyFont="1" applyFill="1" applyBorder="1" applyAlignment="1" applyProtection="1">
      <alignment horizontal="center" vertical="center"/>
      <protection/>
    </xf>
    <xf numFmtId="0" fontId="7" fillId="0" borderId="18" xfId="51" applyFont="1" applyFill="1" applyBorder="1" applyAlignment="1" applyProtection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0" fillId="34" borderId="0" xfId="52" applyFont="1" applyFill="1" applyBorder="1" applyAlignment="1">
      <alignment vertical="center" wrapText="1"/>
      <protection/>
    </xf>
    <xf numFmtId="0" fontId="7" fillId="0" borderId="22" xfId="51" applyFont="1" applyFill="1" applyBorder="1" applyAlignment="1" applyProtection="1">
      <alignment horizontal="center" vertical="center"/>
      <protection/>
    </xf>
    <xf numFmtId="0" fontId="7" fillId="0" borderId="23" xfId="51" applyFont="1" applyFill="1" applyBorder="1" applyAlignment="1" applyProtection="1">
      <alignment horizontal="center" vertical="center"/>
      <protection/>
    </xf>
    <xf numFmtId="0" fontId="6" fillId="35" borderId="32" xfId="51" applyNumberFormat="1" applyFont="1" applyFill="1" applyBorder="1" applyAlignment="1" applyProtection="1">
      <alignment horizontal="center" vertical="center"/>
      <protection/>
    </xf>
    <xf numFmtId="0" fontId="6" fillId="0" borderId="33" xfId="51" applyNumberFormat="1" applyFont="1" applyFill="1" applyBorder="1" applyAlignment="1" applyProtection="1">
      <alignment horizontal="center" vertical="center"/>
      <protection/>
    </xf>
    <xf numFmtId="0" fontId="6" fillId="0" borderId="34" xfId="51" applyNumberFormat="1" applyFont="1" applyFill="1" applyBorder="1" applyAlignment="1" applyProtection="1">
      <alignment horizontal="center" vertical="center"/>
      <protection/>
    </xf>
    <xf numFmtId="0" fontId="6" fillId="33" borderId="35" xfId="51" applyNumberFormat="1" applyFont="1" applyFill="1" applyBorder="1" applyAlignment="1" applyProtection="1">
      <alignment horizontal="center" vertical="center"/>
      <protection/>
    </xf>
    <xf numFmtId="0" fontId="0" fillId="34" borderId="0" xfId="53" applyFont="1" applyFill="1" applyBorder="1" applyAlignment="1" applyProtection="1">
      <alignment vertical="center" wrapText="1"/>
      <protection locked="0"/>
    </xf>
    <xf numFmtId="0" fontId="6" fillId="0" borderId="36" xfId="51" applyFont="1" applyFill="1" applyBorder="1" applyAlignment="1" applyProtection="1">
      <alignment horizontal="left" vertical="center" wrapText="1"/>
      <protection/>
    </xf>
    <xf numFmtId="0" fontId="6" fillId="0" borderId="36" xfId="51" applyFont="1" applyFill="1" applyBorder="1" applyAlignment="1" applyProtection="1">
      <alignment horizontal="center" vertical="center"/>
      <protection/>
    </xf>
    <xf numFmtId="0" fontId="6" fillId="0" borderId="37" xfId="51" applyFont="1" applyFill="1" applyBorder="1" applyAlignment="1" applyProtection="1">
      <alignment horizontal="center" vertical="center"/>
      <protection/>
    </xf>
    <xf numFmtId="0" fontId="6" fillId="33" borderId="38" xfId="51" applyNumberFormat="1" applyFont="1" applyFill="1" applyBorder="1" applyAlignment="1" applyProtection="1">
      <alignment horizontal="center" vertical="center"/>
      <protection/>
    </xf>
    <xf numFmtId="0" fontId="6" fillId="0" borderId="39" xfId="51" applyFont="1" applyFill="1" applyBorder="1" applyAlignment="1" applyProtection="1">
      <alignment horizontal="left" vertical="center" wrapText="1"/>
      <protection/>
    </xf>
    <xf numFmtId="0" fontId="6" fillId="33" borderId="40" xfId="5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0" fontId="0" fillId="34" borderId="0" xfId="53" applyFont="1" applyFill="1" applyBorder="1" applyAlignment="1">
      <alignment vertical="center" wrapText="1"/>
      <protection/>
    </xf>
    <xf numFmtId="0" fontId="6" fillId="0" borderId="39" xfId="51" applyFont="1" applyFill="1" applyBorder="1" applyAlignment="1" applyProtection="1">
      <alignment horizontal="center" vertical="center"/>
      <protection/>
    </xf>
    <xf numFmtId="0" fontId="6" fillId="0" borderId="41" xfId="51" applyFont="1" applyFill="1" applyBorder="1" applyAlignment="1" applyProtection="1">
      <alignment horizontal="center" vertical="center"/>
      <protection/>
    </xf>
    <xf numFmtId="0" fontId="6" fillId="33" borderId="42" xfId="51" applyNumberFormat="1" applyFont="1" applyFill="1" applyBorder="1" applyAlignment="1" applyProtection="1">
      <alignment horizontal="center" vertical="center"/>
      <protection/>
    </xf>
    <xf numFmtId="0" fontId="6" fillId="33" borderId="43" xfId="51" applyNumberFormat="1" applyFont="1" applyFill="1" applyBorder="1" applyAlignment="1" applyProtection="1">
      <alignment horizontal="center" vertical="center"/>
      <protection/>
    </xf>
    <xf numFmtId="0" fontId="6" fillId="33" borderId="44" xfId="51" applyNumberFormat="1" applyFont="1" applyFill="1" applyBorder="1" applyAlignment="1" applyProtection="1">
      <alignment horizontal="center" vertical="center"/>
      <protection/>
    </xf>
    <xf numFmtId="0" fontId="6" fillId="0" borderId="21" xfId="51" applyFont="1" applyFill="1" applyBorder="1" applyAlignment="1" applyProtection="1">
      <alignment horizontal="center" vertical="center"/>
      <protection/>
    </xf>
    <xf numFmtId="0" fontId="7" fillId="33" borderId="45" xfId="51" applyNumberFormat="1" applyFont="1" applyFill="1" applyBorder="1" applyAlignment="1" applyProtection="1">
      <alignment horizontal="center" vertical="center"/>
      <protection/>
    </xf>
    <xf numFmtId="0" fontId="6" fillId="33" borderId="46" xfId="51" applyNumberFormat="1" applyFont="1" applyFill="1" applyBorder="1" applyAlignment="1" applyProtection="1">
      <alignment horizontal="center" vertical="center"/>
      <protection/>
    </xf>
    <xf numFmtId="0" fontId="6" fillId="33" borderId="47" xfId="51" applyNumberFormat="1" applyFont="1" applyFill="1" applyBorder="1" applyAlignment="1" applyProtection="1">
      <alignment horizontal="center" vertical="center"/>
      <protection/>
    </xf>
    <xf numFmtId="0" fontId="6" fillId="33" borderId="48" xfId="51" applyNumberFormat="1" applyFont="1" applyFill="1" applyBorder="1" applyAlignment="1" applyProtection="1">
      <alignment horizontal="center" vertical="center"/>
      <protection/>
    </xf>
    <xf numFmtId="0" fontId="7" fillId="0" borderId="49" xfId="51" applyFont="1" applyFill="1" applyBorder="1" applyAlignment="1" applyProtection="1">
      <alignment horizontal="center" vertical="center" textRotation="90" wrapText="1"/>
      <protection/>
    </xf>
    <xf numFmtId="0" fontId="6" fillId="0" borderId="50" xfId="51" applyFont="1" applyFill="1" applyBorder="1" applyAlignment="1" applyProtection="1">
      <alignment horizontal="left" vertical="center" wrapText="1"/>
      <protection/>
    </xf>
    <xf numFmtId="0" fontId="6" fillId="33" borderId="51" xfId="51" applyNumberFormat="1" applyFont="1" applyFill="1" applyBorder="1" applyAlignment="1" applyProtection="1">
      <alignment horizontal="center" vertical="center"/>
      <protection/>
    </xf>
    <xf numFmtId="0" fontId="7" fillId="0" borderId="52" xfId="51" applyFont="1" applyFill="1" applyBorder="1" applyAlignment="1" applyProtection="1">
      <alignment horizontal="center" vertical="center"/>
      <protection/>
    </xf>
    <xf numFmtId="0" fontId="7" fillId="0" borderId="53" xfId="51" applyFont="1" applyFill="1" applyBorder="1" applyAlignment="1" applyProtection="1">
      <alignment horizontal="center" vertical="center"/>
      <protection/>
    </xf>
    <xf numFmtId="0" fontId="7" fillId="0" borderId="54" xfId="51" applyFont="1" applyFill="1" applyBorder="1" applyAlignment="1" applyProtection="1">
      <alignment horizontal="center" vertical="center"/>
      <protection/>
    </xf>
    <xf numFmtId="0" fontId="44" fillId="34" borderId="18" xfId="51" applyFont="1" applyFill="1" applyBorder="1" applyAlignment="1" applyProtection="1">
      <alignment vertical="center" wrapText="1"/>
      <protection/>
    </xf>
    <xf numFmtId="0" fontId="44" fillId="34" borderId="17" xfId="51" applyFont="1" applyFill="1" applyBorder="1" applyAlignment="1" applyProtection="1">
      <alignment horizontal="center" vertical="center"/>
      <protection locked="0"/>
    </xf>
    <xf numFmtId="0" fontId="44" fillId="34" borderId="18" xfId="51" applyFont="1" applyFill="1" applyBorder="1" applyAlignment="1" applyProtection="1">
      <alignment horizontal="center" vertical="center"/>
      <protection locked="0"/>
    </xf>
    <xf numFmtId="0" fontId="44" fillId="34" borderId="19" xfId="51" applyFont="1" applyFill="1" applyBorder="1" applyAlignment="1" applyProtection="1">
      <alignment horizontal="center" vertical="center"/>
      <protection locked="0"/>
    </xf>
    <xf numFmtId="0" fontId="1" fillId="0" borderId="55" xfId="51" applyFont="1" applyFill="1" applyBorder="1" applyAlignment="1" applyProtection="1">
      <alignment horizontal="center"/>
      <protection/>
    </xf>
    <xf numFmtId="0" fontId="4" fillId="0" borderId="35" xfId="51" applyFont="1" applyFill="1" applyBorder="1" applyAlignment="1" applyProtection="1">
      <alignment horizontal="left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6" fillId="33" borderId="32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6" fillId="33" borderId="36" xfId="51" applyFont="1" applyFill="1" applyBorder="1" applyAlignment="1" applyProtection="1">
      <alignment horizontal="center" vertical="center"/>
      <protection/>
    </xf>
    <xf numFmtId="0" fontId="6" fillId="0" borderId="56" xfId="51" applyFont="1" applyFill="1" applyBorder="1" applyAlignment="1" applyProtection="1">
      <alignment horizontal="right" vertical="center"/>
      <protection/>
    </xf>
    <xf numFmtId="0" fontId="7" fillId="0" borderId="35" xfId="51" applyFont="1" applyFill="1" applyBorder="1" applyAlignment="1" applyProtection="1">
      <alignment horizontal="left" vertical="center" wrapText="1"/>
      <protection/>
    </xf>
    <xf numFmtId="0" fontId="6" fillId="33" borderId="57" xfId="51" applyFont="1" applyFill="1" applyBorder="1" applyAlignment="1" applyProtection="1">
      <alignment horizontal="center" vertical="center" wrapText="1"/>
      <protection/>
    </xf>
    <xf numFmtId="0" fontId="7" fillId="33" borderId="39" xfId="51" applyFont="1" applyFill="1" applyBorder="1" applyAlignment="1" applyProtection="1">
      <alignment horizontal="center" vertical="center"/>
      <protection/>
    </xf>
    <xf numFmtId="0" fontId="7" fillId="33" borderId="58" xfId="51" applyFont="1" applyFill="1" applyBorder="1" applyAlignment="1" applyProtection="1">
      <alignment horizontal="center" vertical="center"/>
      <protection/>
    </xf>
    <xf numFmtId="0" fontId="7" fillId="0" borderId="45" xfId="51" applyFont="1" applyFill="1" applyBorder="1" applyAlignment="1" applyProtection="1">
      <alignment horizontal="left" vertical="center"/>
      <protection/>
    </xf>
    <xf numFmtId="0" fontId="6" fillId="0" borderId="32" xfId="51" applyFont="1" applyFill="1" applyBorder="1" applyAlignment="1" applyProtection="1">
      <alignment horizontal="right" vertical="center" wrapText="1"/>
      <protection/>
    </xf>
    <xf numFmtId="0" fontId="7" fillId="0" borderId="35" xfId="51" applyFont="1" applyFill="1" applyBorder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6" fillId="0" borderId="29" xfId="51" applyFont="1" applyFill="1" applyBorder="1" applyAlignment="1" applyProtection="1">
      <alignment horizontal="right" vertical="center"/>
      <protection/>
    </xf>
    <xf numFmtId="0" fontId="7" fillId="35" borderId="56" xfId="51" applyFont="1" applyFill="1" applyBorder="1" applyAlignment="1" applyProtection="1">
      <alignment horizontal="right" vertical="center" wrapText="1"/>
      <protection/>
    </xf>
    <xf numFmtId="0" fontId="7" fillId="0" borderId="32" xfId="51" applyFont="1" applyFill="1" applyBorder="1" applyAlignment="1" applyProtection="1">
      <alignment horizontal="center" vertical="center" textRotation="90" wrapText="1"/>
      <protection/>
    </xf>
    <xf numFmtId="0" fontId="7" fillId="0" borderId="59" xfId="51" applyFont="1" applyFill="1" applyBorder="1" applyAlignment="1" applyProtection="1">
      <alignment horizontal="center" vertical="center" textRotation="90" wrapText="1"/>
      <protection/>
    </xf>
    <xf numFmtId="0" fontId="6" fillId="0" borderId="18" xfId="5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 2" xfId="52"/>
    <cellStyle name="Normalny 2 2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="120" zoomScaleNormal="120" zoomScalePageLayoutView="0" workbookViewId="0" topLeftCell="A22">
      <selection activeCell="B40" sqref="B40"/>
    </sheetView>
  </sheetViews>
  <sheetFormatPr defaultColWidth="8.28125" defaultRowHeight="12.75"/>
  <cols>
    <col min="1" max="1" width="4.421875" style="0" customWidth="1"/>
    <col min="2" max="2" width="32.28125" style="0" customWidth="1"/>
    <col min="3" max="12" width="4.7109375" style="0" customWidth="1"/>
    <col min="13" max="13" width="9.00390625" style="0" customWidth="1"/>
    <col min="14" max="22" width="8.28125" style="0" customWidth="1"/>
  </cols>
  <sheetData>
    <row r="1" spans="1:13" ht="12.75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2" customHeight="1">
      <c r="A4" s="4" t="s">
        <v>2</v>
      </c>
      <c r="B4" s="5"/>
      <c r="C4" s="5"/>
      <c r="D4" s="5"/>
      <c r="E4" s="5"/>
      <c r="F4" s="6"/>
      <c r="G4" s="6"/>
      <c r="H4" s="6"/>
      <c r="I4" s="2"/>
      <c r="J4" s="2"/>
      <c r="K4" s="2"/>
      <c r="L4" s="6"/>
      <c r="M4" s="7"/>
    </row>
    <row r="5" spans="1:13" ht="12" customHeight="1">
      <c r="A5" s="8" t="s">
        <v>3</v>
      </c>
      <c r="B5" s="5"/>
      <c r="C5" s="5"/>
      <c r="D5" s="5"/>
      <c r="E5" s="5"/>
      <c r="F5" s="6"/>
      <c r="G5" s="6"/>
      <c r="H5" s="6"/>
      <c r="I5" s="2"/>
      <c r="J5" s="2"/>
      <c r="K5" s="2"/>
      <c r="L5" s="6"/>
      <c r="M5" s="7"/>
    </row>
    <row r="6" spans="1:13" ht="12" customHeight="1">
      <c r="A6" s="8" t="s">
        <v>4</v>
      </c>
      <c r="B6" s="5" t="s">
        <v>5</v>
      </c>
      <c r="C6" s="5"/>
      <c r="D6" s="5"/>
      <c r="E6" s="5"/>
      <c r="F6" s="6"/>
      <c r="G6" s="6"/>
      <c r="H6" s="6"/>
      <c r="I6" s="2"/>
      <c r="J6" s="2"/>
      <c r="K6" s="2"/>
      <c r="L6" s="6"/>
      <c r="M6" s="7"/>
    </row>
    <row r="7" spans="1:27" ht="12" customHeight="1">
      <c r="A7" s="8" t="s">
        <v>6</v>
      </c>
      <c r="B7" s="5" t="s">
        <v>7</v>
      </c>
      <c r="C7" s="5"/>
      <c r="D7" s="5"/>
      <c r="E7" s="5"/>
      <c r="F7" s="6"/>
      <c r="G7" s="6"/>
      <c r="H7" s="6"/>
      <c r="I7" s="6"/>
      <c r="J7" s="6"/>
      <c r="K7" s="6"/>
      <c r="L7" s="6"/>
      <c r="M7" s="7"/>
      <c r="N7" s="9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13" ht="9.75" customHeight="1">
      <c r="A8" s="101" t="s">
        <v>8</v>
      </c>
      <c r="B8" s="102" t="s">
        <v>9</v>
      </c>
      <c r="C8" s="103" t="s">
        <v>10</v>
      </c>
      <c r="D8" s="103"/>
      <c r="E8" s="103" t="s">
        <v>11</v>
      </c>
      <c r="F8" s="103"/>
      <c r="G8" s="103" t="s">
        <v>12</v>
      </c>
      <c r="H8" s="103"/>
      <c r="I8" s="103" t="s">
        <v>13</v>
      </c>
      <c r="J8" s="103"/>
      <c r="K8" s="103" t="s">
        <v>14</v>
      </c>
      <c r="L8" s="103"/>
      <c r="M8" s="106" t="s">
        <v>15</v>
      </c>
    </row>
    <row r="9" spans="1:13" ht="11.25" customHeight="1">
      <c r="A9" s="101"/>
      <c r="B9" s="102"/>
      <c r="C9" s="107" t="s">
        <v>16</v>
      </c>
      <c r="D9" s="107"/>
      <c r="E9" s="107" t="s">
        <v>63</v>
      </c>
      <c r="F9" s="107"/>
      <c r="G9" s="107" t="s">
        <v>65</v>
      </c>
      <c r="H9" s="107"/>
      <c r="I9" s="107" t="s">
        <v>66</v>
      </c>
      <c r="J9" s="107"/>
      <c r="K9" s="107" t="s">
        <v>72</v>
      </c>
      <c r="L9" s="107"/>
      <c r="M9" s="106"/>
    </row>
    <row r="10" spans="1:13" ht="9" customHeight="1">
      <c r="A10" s="101"/>
      <c r="B10" s="102"/>
      <c r="C10" s="108" t="s">
        <v>17</v>
      </c>
      <c r="D10" s="108"/>
      <c r="E10" s="108" t="s">
        <v>17</v>
      </c>
      <c r="F10" s="108"/>
      <c r="G10" s="108" t="s">
        <v>17</v>
      </c>
      <c r="H10" s="108"/>
      <c r="I10" s="108" t="s">
        <v>17</v>
      </c>
      <c r="J10" s="108"/>
      <c r="K10" s="108" t="s">
        <v>17</v>
      </c>
      <c r="L10" s="108"/>
      <c r="M10" s="106"/>
    </row>
    <row r="11" spans="1:13" ht="9.75" customHeight="1">
      <c r="A11" s="101"/>
      <c r="B11" s="102"/>
      <c r="C11" s="10" t="s">
        <v>18</v>
      </c>
      <c r="D11" s="10" t="s">
        <v>19</v>
      </c>
      <c r="E11" s="10" t="s">
        <v>18</v>
      </c>
      <c r="F11" s="10" t="s">
        <v>19</v>
      </c>
      <c r="G11" s="10" t="s">
        <v>18</v>
      </c>
      <c r="H11" s="10" t="s">
        <v>19</v>
      </c>
      <c r="I11" s="10" t="s">
        <v>18</v>
      </c>
      <c r="J11" s="10" t="s">
        <v>19</v>
      </c>
      <c r="K11" s="10" t="s">
        <v>18</v>
      </c>
      <c r="L11" s="10" t="s">
        <v>19</v>
      </c>
      <c r="M11" s="106"/>
    </row>
    <row r="12" spans="1:13" ht="12.75">
      <c r="A12" s="109" t="s">
        <v>20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0.5" customHeight="1">
      <c r="A13" s="11">
        <v>1</v>
      </c>
      <c r="B13" s="12" t="s">
        <v>21</v>
      </c>
      <c r="C13" s="13">
        <v>3</v>
      </c>
      <c r="D13" s="14">
        <v>3</v>
      </c>
      <c r="E13" s="15">
        <v>3</v>
      </c>
      <c r="F13" s="14">
        <v>3</v>
      </c>
      <c r="G13" s="15">
        <v>3</v>
      </c>
      <c r="H13" s="14">
        <v>3</v>
      </c>
      <c r="I13" s="15">
        <v>3</v>
      </c>
      <c r="J13" s="14">
        <v>3</v>
      </c>
      <c r="K13" s="15">
        <v>3</v>
      </c>
      <c r="L13" s="16">
        <v>5</v>
      </c>
      <c r="M13" s="73">
        <f aca="true" t="shared" si="0" ref="M13:M28">SUM(C13:L13)/2</f>
        <v>16</v>
      </c>
    </row>
    <row r="14" spans="1:13" ht="10.5" customHeight="1">
      <c r="A14" s="17">
        <v>2</v>
      </c>
      <c r="B14" s="18" t="s">
        <v>67</v>
      </c>
      <c r="C14" s="19">
        <v>2</v>
      </c>
      <c r="D14" s="20">
        <v>2</v>
      </c>
      <c r="E14" s="21">
        <v>2</v>
      </c>
      <c r="F14" s="20">
        <v>2</v>
      </c>
      <c r="G14" s="21">
        <v>2</v>
      </c>
      <c r="H14" s="20">
        <v>2</v>
      </c>
      <c r="I14" s="21">
        <v>3</v>
      </c>
      <c r="J14" s="20">
        <v>3</v>
      </c>
      <c r="K14" s="21">
        <v>2</v>
      </c>
      <c r="L14" s="22">
        <v>4</v>
      </c>
      <c r="M14" s="80">
        <f t="shared" si="0"/>
        <v>12</v>
      </c>
    </row>
    <row r="15" spans="1:13" ht="10.5" customHeight="1">
      <c r="A15" s="17">
        <v>3</v>
      </c>
      <c r="B15" s="18" t="s">
        <v>68</v>
      </c>
      <c r="C15" s="19">
        <v>2</v>
      </c>
      <c r="D15" s="20">
        <v>2</v>
      </c>
      <c r="E15" s="21">
        <v>2</v>
      </c>
      <c r="F15" s="20">
        <v>2</v>
      </c>
      <c r="G15" s="21">
        <v>2</v>
      </c>
      <c r="H15" s="20">
        <v>2</v>
      </c>
      <c r="I15" s="21">
        <v>1</v>
      </c>
      <c r="J15" s="20">
        <v>1</v>
      </c>
      <c r="K15" s="21">
        <v>1</v>
      </c>
      <c r="L15" s="22">
        <v>1</v>
      </c>
      <c r="M15" s="80">
        <f t="shared" si="0"/>
        <v>8</v>
      </c>
    </row>
    <row r="16" spans="1:13" ht="10.5" customHeight="1">
      <c r="A16" s="17">
        <v>4</v>
      </c>
      <c r="B16" s="18" t="s">
        <v>64</v>
      </c>
      <c r="C16" s="19">
        <v>1</v>
      </c>
      <c r="D16" s="20">
        <v>1</v>
      </c>
      <c r="E16" s="21"/>
      <c r="F16" s="20"/>
      <c r="G16" s="21"/>
      <c r="H16" s="20"/>
      <c r="I16" s="21"/>
      <c r="J16" s="20"/>
      <c r="K16" s="21"/>
      <c r="L16" s="23"/>
      <c r="M16" s="80">
        <f t="shared" si="0"/>
        <v>1</v>
      </c>
    </row>
    <row r="17" spans="1:13" ht="10.5" customHeight="1">
      <c r="A17" s="17">
        <v>5</v>
      </c>
      <c r="B17" s="18" t="s">
        <v>22</v>
      </c>
      <c r="C17" s="19">
        <v>2</v>
      </c>
      <c r="D17" s="20">
        <v>2</v>
      </c>
      <c r="E17" s="21">
        <v>2</v>
      </c>
      <c r="F17" s="20">
        <v>2</v>
      </c>
      <c r="G17" s="21">
        <v>1</v>
      </c>
      <c r="H17" s="20">
        <v>1</v>
      </c>
      <c r="I17" s="21">
        <v>1</v>
      </c>
      <c r="J17" s="20">
        <v>1</v>
      </c>
      <c r="K17" s="21">
        <v>2</v>
      </c>
      <c r="L17" s="23"/>
      <c r="M17" s="80">
        <f t="shared" si="0"/>
        <v>7</v>
      </c>
    </row>
    <row r="18" spans="1:13" ht="10.5" customHeight="1">
      <c r="A18" s="17">
        <v>6</v>
      </c>
      <c r="B18" s="18" t="s">
        <v>70</v>
      </c>
      <c r="C18" s="19">
        <v>1</v>
      </c>
      <c r="D18" s="20">
        <v>1</v>
      </c>
      <c r="E18" s="21">
        <v>1</v>
      </c>
      <c r="F18" s="20">
        <v>1</v>
      </c>
      <c r="G18" s="21">
        <v>1</v>
      </c>
      <c r="H18" s="20">
        <v>1</v>
      </c>
      <c r="I18" s="21"/>
      <c r="J18" s="20"/>
      <c r="K18" s="21"/>
      <c r="L18" s="23"/>
      <c r="M18" s="80">
        <f t="shared" si="0"/>
        <v>3</v>
      </c>
    </row>
    <row r="19" spans="1:13" ht="10.5" customHeight="1">
      <c r="A19" s="17">
        <v>7</v>
      </c>
      <c r="B19" s="94" t="s">
        <v>73</v>
      </c>
      <c r="C19" s="95"/>
      <c r="D19" s="96"/>
      <c r="E19" s="97">
        <v>2</v>
      </c>
      <c r="F19" s="96">
        <v>2</v>
      </c>
      <c r="G19" s="97"/>
      <c r="H19" s="20"/>
      <c r="I19" s="21"/>
      <c r="J19" s="20"/>
      <c r="K19" s="21"/>
      <c r="L19" s="23"/>
      <c r="M19" s="80">
        <f t="shared" si="0"/>
        <v>2</v>
      </c>
    </row>
    <row r="20" spans="1:13" ht="10.5" customHeight="1">
      <c r="A20" s="17">
        <v>8</v>
      </c>
      <c r="B20" s="18" t="s">
        <v>23</v>
      </c>
      <c r="C20" s="19">
        <v>2</v>
      </c>
      <c r="D20" s="20">
        <v>2</v>
      </c>
      <c r="E20" s="21">
        <v>2</v>
      </c>
      <c r="F20" s="20">
        <v>2</v>
      </c>
      <c r="G20" s="21"/>
      <c r="H20" s="20"/>
      <c r="I20" s="21"/>
      <c r="J20" s="20"/>
      <c r="K20" s="21"/>
      <c r="L20" s="23"/>
      <c r="M20" s="80">
        <f t="shared" si="0"/>
        <v>4</v>
      </c>
    </row>
    <row r="21" spans="1:13" ht="10.5" customHeight="1">
      <c r="A21" s="17">
        <v>9</v>
      </c>
      <c r="B21" s="18" t="s">
        <v>24</v>
      </c>
      <c r="C21" s="19">
        <v>2</v>
      </c>
      <c r="D21" s="20">
        <v>2</v>
      </c>
      <c r="E21" s="21">
        <v>2</v>
      </c>
      <c r="F21" s="20">
        <v>2</v>
      </c>
      <c r="G21" s="21"/>
      <c r="H21" s="20"/>
      <c r="I21" s="21"/>
      <c r="J21" s="20"/>
      <c r="K21" s="21"/>
      <c r="L21" s="23"/>
      <c r="M21" s="80">
        <f t="shared" si="0"/>
        <v>4</v>
      </c>
    </row>
    <row r="22" spans="1:13" ht="10.5" customHeight="1">
      <c r="A22" s="17">
        <v>10</v>
      </c>
      <c r="B22" s="18" t="s">
        <v>25</v>
      </c>
      <c r="C22" s="19"/>
      <c r="D22" s="20"/>
      <c r="E22" s="21"/>
      <c r="F22" s="20"/>
      <c r="G22" s="21">
        <v>2</v>
      </c>
      <c r="H22" s="20">
        <v>2</v>
      </c>
      <c r="I22" s="21">
        <v>2</v>
      </c>
      <c r="J22" s="20">
        <v>2</v>
      </c>
      <c r="K22" s="21"/>
      <c r="L22" s="23"/>
      <c r="M22" s="80">
        <f t="shared" si="0"/>
        <v>4</v>
      </c>
    </row>
    <row r="23" spans="1:13" ht="10.5" customHeight="1">
      <c r="A23" s="17">
        <v>11</v>
      </c>
      <c r="B23" s="18" t="s">
        <v>26</v>
      </c>
      <c r="C23" s="19"/>
      <c r="D23" s="20"/>
      <c r="E23" s="21"/>
      <c r="F23" s="20"/>
      <c r="G23" s="21">
        <v>2</v>
      </c>
      <c r="H23" s="20">
        <v>2</v>
      </c>
      <c r="I23" s="21">
        <v>2</v>
      </c>
      <c r="J23" s="20">
        <v>2</v>
      </c>
      <c r="K23" s="21"/>
      <c r="L23" s="23"/>
      <c r="M23" s="80">
        <f t="shared" si="0"/>
        <v>4</v>
      </c>
    </row>
    <row r="24" spans="1:13" ht="10.5" customHeight="1">
      <c r="A24" s="17">
        <v>12</v>
      </c>
      <c r="B24" s="18" t="s">
        <v>27</v>
      </c>
      <c r="C24" s="19">
        <v>2</v>
      </c>
      <c r="D24" s="20">
        <v>2</v>
      </c>
      <c r="E24" s="21">
        <v>2</v>
      </c>
      <c r="F24" s="20">
        <v>2</v>
      </c>
      <c r="G24" s="21">
        <v>3</v>
      </c>
      <c r="H24" s="20">
        <v>3</v>
      </c>
      <c r="I24" s="21">
        <v>3</v>
      </c>
      <c r="J24" s="20">
        <v>3</v>
      </c>
      <c r="K24" s="21">
        <v>4</v>
      </c>
      <c r="L24" s="23">
        <v>4</v>
      </c>
      <c r="M24" s="80">
        <f t="shared" si="0"/>
        <v>14</v>
      </c>
    </row>
    <row r="25" spans="1:13" ht="10.5" customHeight="1">
      <c r="A25" s="17">
        <v>13</v>
      </c>
      <c r="B25" s="18" t="s">
        <v>28</v>
      </c>
      <c r="C25" s="19">
        <v>1</v>
      </c>
      <c r="D25" s="20">
        <v>1</v>
      </c>
      <c r="E25" s="21">
        <v>1</v>
      </c>
      <c r="F25" s="20">
        <v>1</v>
      </c>
      <c r="G25" s="21">
        <v>1</v>
      </c>
      <c r="H25" s="20">
        <v>1</v>
      </c>
      <c r="I25" s="21"/>
      <c r="J25" s="20"/>
      <c r="K25" s="21"/>
      <c r="L25" s="23"/>
      <c r="M25" s="80">
        <f t="shared" si="0"/>
        <v>3</v>
      </c>
    </row>
    <row r="26" spans="1:13" ht="10.5" customHeight="1">
      <c r="A26" s="17">
        <v>14</v>
      </c>
      <c r="B26" s="18" t="s">
        <v>29</v>
      </c>
      <c r="C26" s="19">
        <v>3</v>
      </c>
      <c r="D26" s="20">
        <v>3</v>
      </c>
      <c r="E26" s="21">
        <v>3</v>
      </c>
      <c r="F26" s="20">
        <v>3</v>
      </c>
      <c r="G26" s="21">
        <v>3</v>
      </c>
      <c r="H26" s="20">
        <v>3</v>
      </c>
      <c r="I26" s="21">
        <v>3</v>
      </c>
      <c r="J26" s="20">
        <v>3</v>
      </c>
      <c r="K26" s="21">
        <v>3</v>
      </c>
      <c r="L26" s="23">
        <v>3</v>
      </c>
      <c r="M26" s="80">
        <f t="shared" si="0"/>
        <v>15</v>
      </c>
    </row>
    <row r="27" spans="1:13" ht="10.5" customHeight="1">
      <c r="A27" s="17">
        <v>15</v>
      </c>
      <c r="B27" s="18" t="s">
        <v>30</v>
      </c>
      <c r="C27" s="19">
        <v>1</v>
      </c>
      <c r="D27" s="20">
        <v>1</v>
      </c>
      <c r="E27" s="21"/>
      <c r="F27" s="20"/>
      <c r="G27" s="21"/>
      <c r="H27" s="20"/>
      <c r="I27" s="21"/>
      <c r="J27" s="20"/>
      <c r="K27" s="21"/>
      <c r="L27" s="23"/>
      <c r="M27" s="80">
        <f t="shared" si="0"/>
        <v>1</v>
      </c>
    </row>
    <row r="28" spans="1:13" ht="10.5" customHeight="1">
      <c r="A28" s="24">
        <v>16</v>
      </c>
      <c r="B28" s="25" t="s">
        <v>31</v>
      </c>
      <c r="C28" s="26">
        <v>1</v>
      </c>
      <c r="D28" s="27">
        <v>1</v>
      </c>
      <c r="E28" s="28">
        <v>1</v>
      </c>
      <c r="F28" s="27">
        <v>1</v>
      </c>
      <c r="G28" s="28">
        <v>1</v>
      </c>
      <c r="H28" s="27">
        <v>1</v>
      </c>
      <c r="I28" s="28">
        <v>1</v>
      </c>
      <c r="J28" s="27">
        <v>1</v>
      </c>
      <c r="K28" s="26">
        <v>1</v>
      </c>
      <c r="L28" s="29">
        <v>1</v>
      </c>
      <c r="M28" s="81">
        <f t="shared" si="0"/>
        <v>5</v>
      </c>
    </row>
    <row r="29" spans="1:13" ht="13.5" customHeight="1">
      <c r="A29" s="110" t="s">
        <v>32</v>
      </c>
      <c r="B29" s="110"/>
      <c r="C29" s="30">
        <f aca="true" t="shared" si="1" ref="C29:M29">SUM(C13:C28)</f>
        <v>23</v>
      </c>
      <c r="D29" s="30">
        <f t="shared" si="1"/>
        <v>23</v>
      </c>
      <c r="E29" s="30">
        <f t="shared" si="1"/>
        <v>23</v>
      </c>
      <c r="F29" s="30">
        <f t="shared" si="1"/>
        <v>23</v>
      </c>
      <c r="G29" s="30">
        <f t="shared" si="1"/>
        <v>21</v>
      </c>
      <c r="H29" s="30">
        <f t="shared" si="1"/>
        <v>21</v>
      </c>
      <c r="I29" s="30">
        <f t="shared" si="1"/>
        <v>19</v>
      </c>
      <c r="J29" s="30">
        <f t="shared" si="1"/>
        <v>19</v>
      </c>
      <c r="K29" s="30">
        <f t="shared" si="1"/>
        <v>16</v>
      </c>
      <c r="L29" s="30">
        <f t="shared" si="1"/>
        <v>18</v>
      </c>
      <c r="M29" s="31">
        <f t="shared" si="1"/>
        <v>103</v>
      </c>
    </row>
    <row r="30" spans="1:13" ht="12.75">
      <c r="A30" s="111" t="s">
        <v>33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11.25" customHeight="1">
      <c r="A31" s="32">
        <v>2</v>
      </c>
      <c r="B31" s="33" t="s">
        <v>27</v>
      </c>
      <c r="C31" s="32">
        <v>1</v>
      </c>
      <c r="D31" s="34">
        <v>1</v>
      </c>
      <c r="E31" s="32">
        <v>1</v>
      </c>
      <c r="F31" s="34">
        <v>1</v>
      </c>
      <c r="G31" s="32">
        <v>2</v>
      </c>
      <c r="H31" s="34">
        <v>2</v>
      </c>
      <c r="I31" s="32">
        <v>2</v>
      </c>
      <c r="J31" s="34">
        <v>2</v>
      </c>
      <c r="K31" s="35"/>
      <c r="L31" s="34">
        <v>4</v>
      </c>
      <c r="M31" s="82">
        <f>SUM(C31:L31)/2</f>
        <v>8</v>
      </c>
    </row>
    <row r="32" spans="1:13" ht="8.25" customHeight="1">
      <c r="A32" s="104" t="s">
        <v>34</v>
      </c>
      <c r="B32" s="104"/>
      <c r="C32" s="30">
        <f aca="true" t="shared" si="2" ref="C32:M32">SUM(C31:C31)</f>
        <v>1</v>
      </c>
      <c r="D32" s="30">
        <f t="shared" si="2"/>
        <v>1</v>
      </c>
      <c r="E32" s="30">
        <f t="shared" si="2"/>
        <v>1</v>
      </c>
      <c r="F32" s="30">
        <f t="shared" si="2"/>
        <v>1</v>
      </c>
      <c r="G32" s="30">
        <f t="shared" si="2"/>
        <v>2</v>
      </c>
      <c r="H32" s="30">
        <f t="shared" si="2"/>
        <v>2</v>
      </c>
      <c r="I32" s="30">
        <f t="shared" si="2"/>
        <v>2</v>
      </c>
      <c r="J32" s="30">
        <f t="shared" si="2"/>
        <v>2</v>
      </c>
      <c r="K32" s="30">
        <f t="shared" si="2"/>
        <v>0</v>
      </c>
      <c r="L32" s="36">
        <f t="shared" si="2"/>
        <v>4</v>
      </c>
      <c r="M32" s="37">
        <f t="shared" si="2"/>
        <v>8</v>
      </c>
    </row>
    <row r="33" spans="1:13" ht="13.5" customHeight="1" thickBot="1">
      <c r="A33" s="105" t="s">
        <v>35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0.5" customHeight="1">
      <c r="A34" s="38">
        <v>1</v>
      </c>
      <c r="B34" s="39" t="s">
        <v>36</v>
      </c>
      <c r="C34" s="40">
        <v>1</v>
      </c>
      <c r="D34" s="41">
        <v>1</v>
      </c>
      <c r="E34" s="42"/>
      <c r="F34" s="43"/>
      <c r="G34" s="42"/>
      <c r="H34" s="43"/>
      <c r="I34" s="42"/>
      <c r="J34" s="43"/>
      <c r="K34" s="42"/>
      <c r="L34" s="72"/>
      <c r="M34" s="85">
        <f aca="true" t="shared" si="3" ref="M34:M42">SUM(C34:L34)/2</f>
        <v>1</v>
      </c>
    </row>
    <row r="35" spans="1:13" ht="10.5" customHeight="1">
      <c r="A35" s="44">
        <v>2</v>
      </c>
      <c r="B35" s="45" t="s">
        <v>37</v>
      </c>
      <c r="C35" s="46">
        <v>2</v>
      </c>
      <c r="D35" s="47">
        <v>2</v>
      </c>
      <c r="E35" s="48">
        <v>3</v>
      </c>
      <c r="F35" s="49">
        <v>3</v>
      </c>
      <c r="G35" s="48"/>
      <c r="H35" s="49"/>
      <c r="I35" s="48"/>
      <c r="J35" s="49"/>
      <c r="K35" s="48"/>
      <c r="L35" s="83"/>
      <c r="M35" s="86">
        <f t="shared" si="3"/>
        <v>5</v>
      </c>
    </row>
    <row r="36" spans="1:13" ht="10.5" customHeight="1">
      <c r="A36" s="44">
        <v>3</v>
      </c>
      <c r="B36" s="45" t="s">
        <v>38</v>
      </c>
      <c r="C36" s="48">
        <v>3</v>
      </c>
      <c r="D36" s="49">
        <v>3</v>
      </c>
      <c r="E36" s="48"/>
      <c r="F36" s="49"/>
      <c r="G36" s="48"/>
      <c r="H36" s="49"/>
      <c r="I36" s="48"/>
      <c r="J36" s="49"/>
      <c r="K36" s="48"/>
      <c r="L36" s="83"/>
      <c r="M36" s="86">
        <f t="shared" si="3"/>
        <v>3</v>
      </c>
    </row>
    <row r="37" spans="1:13" ht="12.75" customHeight="1">
      <c r="A37" s="44">
        <v>4</v>
      </c>
      <c r="B37" s="45" t="s">
        <v>39</v>
      </c>
      <c r="C37" s="48">
        <v>2</v>
      </c>
      <c r="D37" s="49">
        <v>2</v>
      </c>
      <c r="E37" s="48">
        <v>2</v>
      </c>
      <c r="F37" s="49">
        <v>2</v>
      </c>
      <c r="G37" s="48"/>
      <c r="H37" s="49"/>
      <c r="I37" s="48"/>
      <c r="J37" s="49"/>
      <c r="K37" s="48"/>
      <c r="L37" s="83"/>
      <c r="M37" s="86">
        <f t="shared" si="3"/>
        <v>4</v>
      </c>
    </row>
    <row r="38" spans="1:13" ht="11.25" customHeight="1">
      <c r="A38" s="44">
        <v>5</v>
      </c>
      <c r="B38" s="50" t="s">
        <v>40</v>
      </c>
      <c r="C38" s="48">
        <v>1</v>
      </c>
      <c r="D38" s="49">
        <v>1</v>
      </c>
      <c r="E38" s="48">
        <v>3</v>
      </c>
      <c r="F38" s="49">
        <v>3</v>
      </c>
      <c r="G38" s="48">
        <v>1</v>
      </c>
      <c r="H38" s="49">
        <v>1</v>
      </c>
      <c r="I38" s="48">
        <v>2</v>
      </c>
      <c r="J38" s="49">
        <v>2</v>
      </c>
      <c r="K38" s="48"/>
      <c r="L38" s="83"/>
      <c r="M38" s="86">
        <f t="shared" si="3"/>
        <v>7</v>
      </c>
    </row>
    <row r="39" spans="1:13" ht="10.5" customHeight="1">
      <c r="A39" s="44">
        <v>6</v>
      </c>
      <c r="B39" s="50" t="s">
        <v>41</v>
      </c>
      <c r="C39" s="48"/>
      <c r="D39" s="49"/>
      <c r="E39" s="48"/>
      <c r="F39" s="49"/>
      <c r="G39" s="48">
        <v>1</v>
      </c>
      <c r="H39" s="49">
        <v>1</v>
      </c>
      <c r="I39" s="48">
        <v>2</v>
      </c>
      <c r="J39" s="49">
        <v>2</v>
      </c>
      <c r="K39" s="48"/>
      <c r="L39" s="83"/>
      <c r="M39" s="86">
        <f t="shared" si="3"/>
        <v>3</v>
      </c>
    </row>
    <row r="40" spans="1:13" ht="18" customHeight="1">
      <c r="A40" s="44">
        <v>7</v>
      </c>
      <c r="B40" s="50" t="s">
        <v>42</v>
      </c>
      <c r="C40" s="48">
        <v>1</v>
      </c>
      <c r="D40" s="49">
        <v>1</v>
      </c>
      <c r="E40" s="48">
        <v>2</v>
      </c>
      <c r="F40" s="49">
        <v>2</v>
      </c>
      <c r="G40" s="48"/>
      <c r="H40" s="49"/>
      <c r="I40" s="48"/>
      <c r="J40" s="49"/>
      <c r="K40" s="48"/>
      <c r="L40" s="83"/>
      <c r="M40" s="86">
        <f t="shared" si="3"/>
        <v>3</v>
      </c>
    </row>
    <row r="41" spans="1:19" ht="10.5" customHeight="1" thickBot="1">
      <c r="A41" s="51">
        <v>8</v>
      </c>
      <c r="B41" s="52" t="s">
        <v>43</v>
      </c>
      <c r="C41" s="53"/>
      <c r="D41" s="54"/>
      <c r="E41" s="53"/>
      <c r="F41" s="54"/>
      <c r="G41" s="53">
        <v>1</v>
      </c>
      <c r="H41" s="54">
        <v>1</v>
      </c>
      <c r="I41" s="53">
        <v>1</v>
      </c>
      <c r="J41" s="54">
        <v>1</v>
      </c>
      <c r="K41" s="53"/>
      <c r="L41" s="79"/>
      <c r="M41" s="87">
        <f t="shared" si="3"/>
        <v>2</v>
      </c>
      <c r="Q41" s="55"/>
      <c r="R41" s="55"/>
      <c r="S41" s="55"/>
    </row>
    <row r="42" spans="1:19" ht="10.5" customHeight="1" thickBot="1">
      <c r="A42" s="113" t="s">
        <v>34</v>
      </c>
      <c r="B42" s="113"/>
      <c r="C42" s="56">
        <f aca="true" t="shared" si="4" ref="C42:L42">SUM(C34:C41)</f>
        <v>10</v>
      </c>
      <c r="D42" s="56">
        <f t="shared" si="4"/>
        <v>10</v>
      </c>
      <c r="E42" s="56">
        <f t="shared" si="4"/>
        <v>10</v>
      </c>
      <c r="F42" s="56">
        <f t="shared" si="4"/>
        <v>10</v>
      </c>
      <c r="G42" s="56">
        <f t="shared" si="4"/>
        <v>3</v>
      </c>
      <c r="H42" s="56">
        <f t="shared" si="4"/>
        <v>3</v>
      </c>
      <c r="I42" s="56">
        <f t="shared" si="4"/>
        <v>5</v>
      </c>
      <c r="J42" s="56">
        <f t="shared" si="4"/>
        <v>5</v>
      </c>
      <c r="K42" s="56">
        <f t="shared" si="4"/>
        <v>0</v>
      </c>
      <c r="L42" s="56">
        <f t="shared" si="4"/>
        <v>0</v>
      </c>
      <c r="M42" s="84">
        <f t="shared" si="3"/>
        <v>28</v>
      </c>
      <c r="O42" s="9"/>
      <c r="Q42" s="55"/>
      <c r="R42" s="55"/>
      <c r="S42" s="55"/>
    </row>
    <row r="43" spans="1:19" ht="13.5" thickBot="1">
      <c r="A43" s="111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Q43" s="55"/>
      <c r="R43" s="55"/>
      <c r="S43" s="55"/>
    </row>
    <row r="44" spans="1:19" ht="20.25" customHeight="1">
      <c r="A44" s="48">
        <v>1</v>
      </c>
      <c r="B44" s="50" t="s">
        <v>45</v>
      </c>
      <c r="C44" s="48">
        <v>1</v>
      </c>
      <c r="D44" s="49">
        <v>1</v>
      </c>
      <c r="E44" s="48">
        <v>1</v>
      </c>
      <c r="F44" s="49">
        <v>1</v>
      </c>
      <c r="G44" s="48">
        <v>3</v>
      </c>
      <c r="H44" s="49">
        <v>3</v>
      </c>
      <c r="I44" s="48">
        <v>2</v>
      </c>
      <c r="J44" s="49">
        <v>2</v>
      </c>
      <c r="K44" s="48"/>
      <c r="L44" s="49"/>
      <c r="M44" s="57">
        <f aca="true" t="shared" si="5" ref="M44:M51">SUM(C44:L44)/2</f>
        <v>7</v>
      </c>
      <c r="Q44" s="55"/>
      <c r="R44" s="58"/>
      <c r="S44" s="55"/>
    </row>
    <row r="45" spans="1:19" ht="19.5" customHeight="1">
      <c r="A45" s="48">
        <v>2</v>
      </c>
      <c r="B45" s="50" t="s">
        <v>46</v>
      </c>
      <c r="C45" s="59"/>
      <c r="D45" s="60"/>
      <c r="E45" s="48"/>
      <c r="F45" s="49"/>
      <c r="G45" s="48">
        <v>1</v>
      </c>
      <c r="H45" s="49">
        <v>1</v>
      </c>
      <c r="I45" s="48">
        <v>1</v>
      </c>
      <c r="J45" s="49">
        <v>1</v>
      </c>
      <c r="K45" s="48"/>
      <c r="L45" s="49"/>
      <c r="M45" s="57">
        <f t="shared" si="5"/>
        <v>2</v>
      </c>
      <c r="Q45" s="55"/>
      <c r="R45" s="58"/>
      <c r="S45" s="55"/>
    </row>
    <row r="46" spans="1:19" ht="12" customHeight="1">
      <c r="A46" s="48">
        <v>3</v>
      </c>
      <c r="B46" s="50" t="s">
        <v>47</v>
      </c>
      <c r="C46" s="59"/>
      <c r="D46" s="60"/>
      <c r="E46" s="48">
        <v>2</v>
      </c>
      <c r="F46" s="49">
        <v>2</v>
      </c>
      <c r="G46" s="48">
        <v>2</v>
      </c>
      <c r="H46" s="49">
        <v>2</v>
      </c>
      <c r="I46" s="48"/>
      <c r="J46" s="49"/>
      <c r="K46" s="48"/>
      <c r="L46" s="49"/>
      <c r="M46" s="57">
        <f t="shared" si="5"/>
        <v>4</v>
      </c>
      <c r="Q46" s="55"/>
      <c r="R46" s="61"/>
      <c r="S46" s="55"/>
    </row>
    <row r="47" spans="1:19" ht="18" customHeight="1">
      <c r="A47" s="48">
        <v>4</v>
      </c>
      <c r="B47" s="50" t="s">
        <v>48</v>
      </c>
      <c r="C47" s="59"/>
      <c r="D47" s="60"/>
      <c r="E47" s="48"/>
      <c r="F47" s="49"/>
      <c r="G47" s="48">
        <v>3</v>
      </c>
      <c r="H47" s="49">
        <v>3</v>
      </c>
      <c r="I47" s="48">
        <v>2</v>
      </c>
      <c r="J47" s="49">
        <v>2</v>
      </c>
      <c r="K47" s="48"/>
      <c r="L47" s="49"/>
      <c r="M47" s="57">
        <f t="shared" si="5"/>
        <v>5</v>
      </c>
      <c r="Q47" s="55"/>
      <c r="R47" s="62"/>
      <c r="S47" s="55"/>
    </row>
    <row r="48" spans="1:19" ht="10.5" customHeight="1">
      <c r="A48" s="48">
        <v>5</v>
      </c>
      <c r="B48" s="45" t="s">
        <v>49</v>
      </c>
      <c r="C48" s="59"/>
      <c r="D48" s="60"/>
      <c r="E48" s="48"/>
      <c r="F48" s="49"/>
      <c r="G48" s="48"/>
      <c r="H48" s="49"/>
      <c r="I48" s="48">
        <v>2</v>
      </c>
      <c r="J48" s="49">
        <v>2</v>
      </c>
      <c r="K48" s="48">
        <v>8</v>
      </c>
      <c r="L48" s="49"/>
      <c r="M48" s="57">
        <f t="shared" si="5"/>
        <v>6</v>
      </c>
      <c r="Q48" s="55"/>
      <c r="R48" s="62"/>
      <c r="S48" s="55"/>
    </row>
    <row r="49" spans="1:19" ht="9" customHeight="1">
      <c r="A49" s="48">
        <v>6</v>
      </c>
      <c r="B49" s="50" t="s">
        <v>50</v>
      </c>
      <c r="C49" s="59"/>
      <c r="D49" s="60"/>
      <c r="E49" s="48"/>
      <c r="F49" s="49"/>
      <c r="G49" s="48"/>
      <c r="H49" s="49"/>
      <c r="I49" s="48"/>
      <c r="J49" s="49"/>
      <c r="K49" s="48">
        <v>4</v>
      </c>
      <c r="L49" s="49"/>
      <c r="M49" s="57">
        <f t="shared" si="5"/>
        <v>2</v>
      </c>
      <c r="Q49" s="55"/>
      <c r="R49" s="62"/>
      <c r="S49" s="55"/>
    </row>
    <row r="50" spans="1:19" ht="11.25" customHeight="1">
      <c r="A50" s="53">
        <v>7</v>
      </c>
      <c r="B50" s="52" t="s">
        <v>51</v>
      </c>
      <c r="C50" s="63"/>
      <c r="D50" s="64"/>
      <c r="E50" s="53"/>
      <c r="F50" s="54"/>
      <c r="G50" s="53"/>
      <c r="H50" s="54"/>
      <c r="I50" s="53">
        <v>1</v>
      </c>
      <c r="J50" s="54">
        <v>1</v>
      </c>
      <c r="K50" s="53">
        <v>2</v>
      </c>
      <c r="L50" s="54"/>
      <c r="M50" s="57">
        <f t="shared" si="5"/>
        <v>2</v>
      </c>
      <c r="Q50" s="55"/>
      <c r="R50" s="62"/>
      <c r="S50" s="55"/>
    </row>
    <row r="51" spans="1:19" ht="9.75" customHeight="1">
      <c r="A51" s="113" t="s">
        <v>34</v>
      </c>
      <c r="B51" s="113"/>
      <c r="C51" s="65">
        <f aca="true" t="shared" si="6" ref="C51:L51">SUM(C44:C50)</f>
        <v>1</v>
      </c>
      <c r="D51" s="65">
        <f t="shared" si="6"/>
        <v>1</v>
      </c>
      <c r="E51" s="65">
        <f t="shared" si="6"/>
        <v>3</v>
      </c>
      <c r="F51" s="65">
        <f t="shared" si="6"/>
        <v>3</v>
      </c>
      <c r="G51" s="65">
        <f t="shared" si="6"/>
        <v>9</v>
      </c>
      <c r="H51" s="65">
        <f t="shared" si="6"/>
        <v>9</v>
      </c>
      <c r="I51" s="65">
        <f t="shared" si="6"/>
        <v>8</v>
      </c>
      <c r="J51" s="65">
        <f t="shared" si="6"/>
        <v>8</v>
      </c>
      <c r="K51" s="65">
        <f t="shared" si="6"/>
        <v>14</v>
      </c>
      <c r="L51" s="65">
        <f t="shared" si="6"/>
        <v>0</v>
      </c>
      <c r="M51" s="37">
        <f t="shared" si="5"/>
        <v>28</v>
      </c>
      <c r="O51" s="9"/>
      <c r="Q51" s="55"/>
      <c r="R51" s="62"/>
      <c r="S51" s="55"/>
    </row>
    <row r="52" spans="1:19" ht="14.25" customHeight="1">
      <c r="A52" s="110" t="s">
        <v>52</v>
      </c>
      <c r="B52" s="110"/>
      <c r="C52" s="66">
        <f aca="true" t="shared" si="7" ref="C52:M52">SUM(C42+C51)</f>
        <v>11</v>
      </c>
      <c r="D52" s="66">
        <f t="shared" si="7"/>
        <v>11</v>
      </c>
      <c r="E52" s="66">
        <f t="shared" si="7"/>
        <v>13</v>
      </c>
      <c r="F52" s="66">
        <f t="shared" si="7"/>
        <v>13</v>
      </c>
      <c r="G52" s="66">
        <f t="shared" si="7"/>
        <v>12</v>
      </c>
      <c r="H52" s="66">
        <f t="shared" si="7"/>
        <v>12</v>
      </c>
      <c r="I52" s="66">
        <f t="shared" si="7"/>
        <v>13</v>
      </c>
      <c r="J52" s="66">
        <f t="shared" si="7"/>
        <v>13</v>
      </c>
      <c r="K52" s="66">
        <f t="shared" si="7"/>
        <v>14</v>
      </c>
      <c r="L52" s="67">
        <f t="shared" si="7"/>
        <v>0</v>
      </c>
      <c r="M52" s="68">
        <f t="shared" si="7"/>
        <v>56</v>
      </c>
      <c r="Q52" s="55"/>
      <c r="R52" s="55"/>
      <c r="S52" s="55"/>
    </row>
    <row r="53" spans="1:19" ht="18" customHeight="1" thickBot="1">
      <c r="A53" s="114" t="s">
        <v>53</v>
      </c>
      <c r="B53" s="114"/>
      <c r="C53" s="30">
        <f aca="true" t="shared" si="8" ref="C53:L53">C29+C32+C52</f>
        <v>35</v>
      </c>
      <c r="D53" s="30">
        <f t="shared" si="8"/>
        <v>35</v>
      </c>
      <c r="E53" s="30">
        <f t="shared" si="8"/>
        <v>37</v>
      </c>
      <c r="F53" s="30">
        <f t="shared" si="8"/>
        <v>37</v>
      </c>
      <c r="G53" s="30">
        <f t="shared" si="8"/>
        <v>35</v>
      </c>
      <c r="H53" s="30">
        <f t="shared" si="8"/>
        <v>35</v>
      </c>
      <c r="I53" s="30">
        <f t="shared" si="8"/>
        <v>34</v>
      </c>
      <c r="J53" s="30">
        <f t="shared" si="8"/>
        <v>34</v>
      </c>
      <c r="K53" s="30">
        <f t="shared" si="8"/>
        <v>30</v>
      </c>
      <c r="L53" s="36">
        <f t="shared" si="8"/>
        <v>22</v>
      </c>
      <c r="M53" s="37">
        <f>M29+M42+M51+M32</f>
        <v>167</v>
      </c>
      <c r="Q53" s="55"/>
      <c r="R53" s="69"/>
      <c r="S53" s="55"/>
    </row>
    <row r="54" spans="1:19" ht="10.5" customHeight="1" thickBot="1">
      <c r="A54" s="115" t="s">
        <v>54</v>
      </c>
      <c r="B54" s="70" t="s">
        <v>55</v>
      </c>
      <c r="C54" s="71">
        <v>2</v>
      </c>
      <c r="D54" s="71">
        <v>2</v>
      </c>
      <c r="E54" s="71">
        <v>2</v>
      </c>
      <c r="F54" s="71">
        <v>2</v>
      </c>
      <c r="G54" s="71">
        <v>2</v>
      </c>
      <c r="H54" s="71">
        <v>2</v>
      </c>
      <c r="I54" s="71">
        <v>2</v>
      </c>
      <c r="J54" s="71">
        <v>2</v>
      </c>
      <c r="K54" s="71">
        <v>2</v>
      </c>
      <c r="L54" s="72">
        <v>2</v>
      </c>
      <c r="M54" s="73">
        <f>SUM(C54:L54)/2</f>
        <v>10</v>
      </c>
      <c r="Q54" s="55"/>
      <c r="R54" s="69"/>
      <c r="S54" s="55"/>
    </row>
    <row r="55" spans="1:19" ht="10.5" customHeight="1" thickBot="1">
      <c r="A55" s="115"/>
      <c r="B55" s="74" t="s">
        <v>56</v>
      </c>
      <c r="C55" s="117" t="s">
        <v>57</v>
      </c>
      <c r="D55" s="117"/>
      <c r="E55" s="117"/>
      <c r="F55" s="117"/>
      <c r="G55" s="117"/>
      <c r="H55" s="117"/>
      <c r="I55" s="117"/>
      <c r="J55" s="117"/>
      <c r="K55" s="117"/>
      <c r="L55" s="117"/>
      <c r="M55" s="75">
        <v>10</v>
      </c>
      <c r="N55" s="76"/>
      <c r="Q55" s="55"/>
      <c r="R55" s="77"/>
      <c r="S55" s="55"/>
    </row>
    <row r="56" spans="1:19" ht="10.5" customHeight="1" thickBot="1">
      <c r="A56" s="115"/>
      <c r="B56" s="74" t="s">
        <v>69</v>
      </c>
      <c r="C56" s="78"/>
      <c r="D56" s="78"/>
      <c r="E56" s="78"/>
      <c r="F56" s="78"/>
      <c r="G56" s="78">
        <v>1</v>
      </c>
      <c r="H56" s="78">
        <v>1</v>
      </c>
      <c r="I56" s="78">
        <v>1</v>
      </c>
      <c r="J56" s="78">
        <v>1</v>
      </c>
      <c r="K56" s="78"/>
      <c r="L56" s="79"/>
      <c r="M56" s="75">
        <f>SUM(C56:L56)/2</f>
        <v>2</v>
      </c>
      <c r="Q56" s="55"/>
      <c r="R56" s="77"/>
      <c r="S56" s="55"/>
    </row>
    <row r="57" spans="1:19" ht="12" customHeight="1" thickBot="1">
      <c r="A57" s="115"/>
      <c r="B57" s="74" t="s">
        <v>74</v>
      </c>
      <c r="C57" s="78"/>
      <c r="D57" s="78"/>
      <c r="E57" s="78">
        <v>1</v>
      </c>
      <c r="F57" s="78">
        <v>1</v>
      </c>
      <c r="G57" s="78"/>
      <c r="H57" s="78"/>
      <c r="I57" s="78"/>
      <c r="J57" s="78"/>
      <c r="K57" s="78">
        <v>2</v>
      </c>
      <c r="L57" s="79"/>
      <c r="M57" s="75">
        <f>SUM(C57:L57)/2</f>
        <v>2</v>
      </c>
      <c r="Q57" s="55"/>
      <c r="R57" s="77"/>
      <c r="S57" s="55"/>
    </row>
    <row r="58" spans="1:19" ht="10.5" customHeight="1" thickBot="1">
      <c r="A58" s="115"/>
      <c r="B58" s="74" t="s">
        <v>58</v>
      </c>
      <c r="C58" s="78"/>
      <c r="D58" s="78"/>
      <c r="E58" s="78"/>
      <c r="F58" s="78"/>
      <c r="G58" s="78"/>
      <c r="H58" s="78"/>
      <c r="I58" s="78"/>
      <c r="J58" s="78"/>
      <c r="K58" s="78">
        <v>1</v>
      </c>
      <c r="L58" s="79">
        <v>1</v>
      </c>
      <c r="M58" s="75">
        <f>SUM(C58:L58)/2</f>
        <v>1</v>
      </c>
      <c r="Q58" s="55"/>
      <c r="R58" s="77"/>
      <c r="S58" s="55"/>
    </row>
    <row r="59" spans="1:19" ht="10.5" customHeight="1" thickBot="1">
      <c r="A59" s="116"/>
      <c r="B59" s="74" t="s">
        <v>59</v>
      </c>
      <c r="C59" s="78">
        <v>0.5</v>
      </c>
      <c r="D59" s="78">
        <v>0.5</v>
      </c>
      <c r="E59" s="78">
        <v>0.5</v>
      </c>
      <c r="F59" s="78">
        <v>0.5</v>
      </c>
      <c r="G59" s="78">
        <v>0.5</v>
      </c>
      <c r="H59" s="78">
        <v>0.5</v>
      </c>
      <c r="I59" s="78"/>
      <c r="J59" s="78"/>
      <c r="K59" s="78"/>
      <c r="L59" s="79"/>
      <c r="M59" s="68">
        <f>SUM(C59:L59)/2</f>
        <v>1.5</v>
      </c>
      <c r="Q59" s="55"/>
      <c r="R59" s="77"/>
      <c r="S59" s="55"/>
    </row>
    <row r="60" spans="1:19" ht="10.5" customHeight="1" thickBot="1">
      <c r="A60" s="88"/>
      <c r="B60" s="89"/>
      <c r="C60" s="91">
        <f>C53+C54+C56+C57+C58+C59</f>
        <v>37.5</v>
      </c>
      <c r="D60" s="92">
        <f aca="true" t="shared" si="9" ref="D60:L60">D53+D54+D56+D57+D58+D59</f>
        <v>37.5</v>
      </c>
      <c r="E60" s="92">
        <f t="shared" si="9"/>
        <v>40.5</v>
      </c>
      <c r="F60" s="92">
        <f t="shared" si="9"/>
        <v>40.5</v>
      </c>
      <c r="G60" s="92">
        <f t="shared" si="9"/>
        <v>38.5</v>
      </c>
      <c r="H60" s="92">
        <f t="shared" si="9"/>
        <v>38.5</v>
      </c>
      <c r="I60" s="92">
        <f t="shared" si="9"/>
        <v>37</v>
      </c>
      <c r="J60" s="92">
        <f t="shared" si="9"/>
        <v>37</v>
      </c>
      <c r="K60" s="92">
        <f t="shared" si="9"/>
        <v>35</v>
      </c>
      <c r="L60" s="93">
        <f t="shared" si="9"/>
        <v>25</v>
      </c>
      <c r="M60" s="90"/>
      <c r="Q60" s="55"/>
      <c r="R60" s="77"/>
      <c r="S60" s="55"/>
    </row>
    <row r="61" spans="2:19" ht="12" customHeight="1">
      <c r="B61" s="112" t="s">
        <v>60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Q61" s="55"/>
      <c r="R61" s="77"/>
      <c r="S61" s="55"/>
    </row>
    <row r="62" spans="1:19" ht="12.75" customHeight="1">
      <c r="A62" s="9"/>
      <c r="B62" s="9" t="s">
        <v>62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Q62" s="55"/>
      <c r="R62" s="55"/>
      <c r="S62" s="55"/>
    </row>
    <row r="63" spans="1:19" ht="11.25" customHeight="1">
      <c r="A63" s="9"/>
      <c r="B63" s="9" t="s">
        <v>61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Q63" s="55"/>
      <c r="R63" s="55"/>
      <c r="S63" s="55"/>
    </row>
    <row r="64" spans="17:19" ht="12.75">
      <c r="Q64" s="55"/>
      <c r="R64" s="55"/>
      <c r="S64" s="55"/>
    </row>
  </sheetData>
  <sheetProtection selectLockedCells="1" selectUnlockedCells="1"/>
  <mergeCells count="34">
    <mergeCell ref="B61:M61"/>
    <mergeCell ref="A42:B42"/>
    <mergeCell ref="A43:M43"/>
    <mergeCell ref="A51:B51"/>
    <mergeCell ref="A52:B52"/>
    <mergeCell ref="A53:B53"/>
    <mergeCell ref="A54:A59"/>
    <mergeCell ref="C55:L55"/>
    <mergeCell ref="K10:L10"/>
    <mergeCell ref="A12:M12"/>
    <mergeCell ref="A29:B29"/>
    <mergeCell ref="A30:M30"/>
    <mergeCell ref="G10:H10"/>
    <mergeCell ref="I10:J10"/>
    <mergeCell ref="A32:B32"/>
    <mergeCell ref="A33:M33"/>
    <mergeCell ref="M8:M11"/>
    <mergeCell ref="C9:D9"/>
    <mergeCell ref="E9:F9"/>
    <mergeCell ref="G9:H9"/>
    <mergeCell ref="I9:J9"/>
    <mergeCell ref="K9:L9"/>
    <mergeCell ref="C10:D10"/>
    <mergeCell ref="E10:F10"/>
    <mergeCell ref="A1:M1"/>
    <mergeCell ref="A3:M3"/>
    <mergeCell ref="O7:AA7"/>
    <mergeCell ref="A8:A11"/>
    <mergeCell ref="B8:B11"/>
    <mergeCell ref="C8:D8"/>
    <mergeCell ref="E8:F8"/>
    <mergeCell ref="G8:H8"/>
    <mergeCell ref="I8:J8"/>
    <mergeCell ref="K8:L8"/>
  </mergeCells>
  <printOptions/>
  <pageMargins left="0.6298611111111111" right="0.2361111111111111" top="0.19652777777777777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28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8.28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HP</cp:lastModifiedBy>
  <cp:lastPrinted>2019-08-26T09:17:15Z</cp:lastPrinted>
  <dcterms:created xsi:type="dcterms:W3CDTF">2019-07-06T14:04:03Z</dcterms:created>
  <dcterms:modified xsi:type="dcterms:W3CDTF">2023-03-13T07:01:56Z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Szkola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